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0" yWindow="60" windowWidth="9795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<sst xmlns="http://schemas.openxmlformats.org/spreadsheetml/2006/main" count="49" uniqueCount="33">
  <si>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Горохівський</t>
  </si>
  <si>
    <t>Іваничівський</t>
  </si>
  <si>
    <t>Ківерцівський</t>
  </si>
  <si>
    <t xml:space="preserve">Ковельський </t>
  </si>
  <si>
    <t>Локачинський</t>
  </si>
  <si>
    <t>Луцький</t>
  </si>
  <si>
    <t>Любешівський</t>
  </si>
  <si>
    <t>Любомльський</t>
  </si>
  <si>
    <t>Маневицький</t>
  </si>
  <si>
    <t xml:space="preserve">Ратнівський </t>
  </si>
  <si>
    <t>Рожищенський</t>
  </si>
  <si>
    <t>Старовижівський</t>
  </si>
  <si>
    <t>Турійський</t>
  </si>
  <si>
    <t>Шацький</t>
  </si>
  <si>
    <t>м.Ковель</t>
  </si>
  <si>
    <t>м.Луцьк</t>
  </si>
  <si>
    <t>м.Нововолинськ</t>
  </si>
  <si>
    <t>Всього:</t>
  </si>
  <si>
    <t>Площа,га</t>
  </si>
  <si>
    <t>Ціна       тис. грн.</t>
  </si>
  <si>
    <t>Ціна     1кв.м</t>
  </si>
  <si>
    <t>Адміністративно-територіальні утворення</t>
  </si>
  <si>
    <t>Площа, га</t>
  </si>
  <si>
    <t xml:space="preserve">           Житлової забудови</t>
  </si>
  <si>
    <t xml:space="preserve">Комерційного призначення </t>
  </si>
  <si>
    <t>Виробничого призначення</t>
  </si>
  <si>
    <t>Іншого призначення</t>
  </si>
  <si>
    <t>Кількість ділянок</t>
  </si>
  <si>
    <t>Володимир-Волинський район</t>
  </si>
  <si>
    <t>Камінь.-Каширський</t>
  </si>
  <si>
    <t>м.Володимир-Волинський</t>
  </si>
  <si>
    <t>Продаж земель несільськогосподарського призначення (за функціональним призначенням) у Волинській області в 2018 році</t>
  </si>
  <si>
    <t>станом на 01.07.2018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</si>
</sst>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E+00"/>
    <numFmt numFmtId="181" formatCode="0.000E+00"/>
    <numFmt numFmtId="182" formatCode="0.00000E+00"/>
    <numFmt numFmtId="183" formatCode="0.000000E+00"/>
    <numFmt numFmtId="184" formatCode="0.0000000E+00"/>
    <numFmt numFmtId="185" formatCode="0.00000000E+00"/>
    <numFmt numFmtId="186" formatCode="0.000000000E+00"/>
    <numFmt numFmtId="187" formatCode="0.0000000000E+00"/>
    <numFmt numFmtId="188" formatCode="0.00000000000E+00"/>
    <numFmt numFmtId="189" formatCode="0.000000000000E+00"/>
    <numFmt numFmtId="190" formatCode="0.0000000000000E+00"/>
    <numFmt numFmtId="191" formatCode="0.00000000000000E+00"/>
    <numFmt numFmtId="192" formatCode="0.000000000000000E+00"/>
    <numFmt numFmtId="193" formatCode="0.0000000000000000E+00"/>
    <numFmt numFmtId="194" formatCode="0.00000000000000000E+00"/>
    <numFmt numFmtId="195" formatCode="0.000000000000000000E+00"/>
    <numFmt numFmtId="196" formatCode="0.0000000000000000000E+00"/>
    <numFmt numFmtId="197" formatCode="0.00000000000000000000E+00"/>
    <numFmt numFmtId="198" formatCode="0.000000000000000000000E+00"/>
    <numFmt numFmtId="199" formatCode="0.0000000000000000000000E+00"/>
    <numFmt numFmtId="200" formatCode="0.00000000000000000000000E+00"/>
    <numFmt numFmtId="201" formatCode="0.000000000000000000000000E+00"/>
    <numFmt numFmtId="202" formatCode="0.0000000000000000000000000E+00"/>
    <numFmt numFmtId="203" formatCode="0.00000000000000000000000000E+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</numFmts>
  <fonts count="3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6"/>
      <color indexed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.25"/>
      <color indexed="53"/>
      <name val="Comic Sans MS"/>
      <family val="0"/>
    </font>
    <font>
      <b/>
      <i/>
      <sz val="8"/>
      <color indexed="17"/>
      <name val="Comic Sans MS"/>
      <family val="0"/>
    </font>
    <font>
      <b/>
      <i/>
      <sz val="8"/>
      <color indexed="49"/>
      <name val="Comic Sans MS"/>
      <family val="0"/>
    </font>
    <font>
      <b/>
      <i/>
      <sz val="8"/>
      <color indexed="20"/>
      <name val="Comic Sans MS"/>
      <family val="0"/>
    </font>
    <font>
      <b/>
      <i/>
      <sz val="8"/>
      <color indexed="8"/>
      <name val="Comic Sans MS"/>
      <family val="0"/>
    </font>
    <font>
      <b/>
      <i/>
      <sz val="11"/>
      <color indexed="8"/>
      <name val="Comic Sans MS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Comic Sans M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208" fontId="1" fillId="0" borderId="13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" fontId="17" fillId="0" borderId="13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2" fontId="6" fillId="0" borderId="13" xfId="0" applyNumberFormat="1" applyFont="1" applyFill="1" applyBorder="1" applyAlignment="1">
      <alignment horizontal="right" vertical="center" wrapText="1"/>
    </xf>
    <xf numFmtId="1" fontId="2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right" wrapText="1"/>
    </xf>
    <xf numFmtId="2" fontId="1" fillId="0" borderId="14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" fillId="0" borderId="27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</a:rPr>
              <a:t>Динаміка продажу земель несільськогосподарського призначення за функціональним використанням 
на 01.07.2018 
</a:t>
            </a:r>
          </a:p>
        </c:rich>
      </c:tx>
      <c:layout>
        <c:manualLayout>
          <c:xMode val="factor"/>
          <c:yMode val="factor"/>
          <c:x val="-0.1505"/>
          <c:y val="-0.02"/>
        </c:manualLayout>
      </c:layout>
      <c:spPr>
        <a:noFill/>
        <a:ln>
          <a:noFill/>
        </a:ln>
      </c:spPr>
    </c:title>
    <c:view3D>
      <c:rotX val="40"/>
      <c:hPercent val="59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9475"/>
          <c:w val="0.8185"/>
          <c:h val="0.89425"/>
        </c:manualLayout>
      </c:layout>
      <c:bar3DChart>
        <c:barDir val="col"/>
        <c:grouping val="clustered"/>
        <c:varyColors val="0"/>
        <c:ser>
          <c:idx val="0"/>
          <c:order val="0"/>
          <c:tx>
            <c:v>Земельні ділянки комерційного призначення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1" u="none" baseline="0">
                    <a:solidFill>
                      <a:srgbClr val="FF66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Лист1!$B$6:$B$25</c:f>
              <c:strCache/>
            </c:strRef>
          </c:cat>
          <c:val>
            <c:numRef>
              <c:f>Лист1!$H$6:$H$25</c:f>
              <c:numCache/>
            </c:numRef>
          </c:val>
          <c:shape val="box"/>
        </c:ser>
        <c:ser>
          <c:idx val="1"/>
          <c:order val="1"/>
          <c:tx>
            <c:v>Земельні ділянки виробничого призначення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Лист1!$B$6:$B$25</c:f>
              <c:strCache/>
            </c:strRef>
          </c:cat>
          <c:val>
            <c:numRef>
              <c:f>Лист1!$L$6:$L$25</c:f>
              <c:numCache/>
            </c:numRef>
          </c:val>
          <c:shape val="box"/>
        </c:ser>
        <c:ser>
          <c:idx val="2"/>
          <c:order val="2"/>
          <c:tx>
            <c:v>Земельні ділянки для індивідуальної житлової забудови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33CC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Лист1!$B$6:$B$25</c:f>
              <c:strCache/>
            </c:strRef>
          </c:cat>
          <c:val>
            <c:numRef>
              <c:f>Лист1!$P$6:$P$25</c:f>
              <c:numCache/>
            </c:numRef>
          </c:val>
          <c:shape val="box"/>
        </c:ser>
        <c:ser>
          <c:idx val="3"/>
          <c:order val="3"/>
          <c:tx>
            <c:v>Земельні ділянки іншого функціонального призначення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Лист1!$B$6:$B$25</c:f>
              <c:strCache/>
            </c:strRef>
          </c:cat>
          <c:val>
            <c:numRef>
              <c:f>Лист1!$T$6:$T$25</c:f>
              <c:numCache/>
            </c:numRef>
          </c:val>
          <c:shape val="box"/>
        </c:ser>
        <c:shape val="box"/>
        <c:axId val="32149568"/>
        <c:axId val="59922241"/>
      </c:bar3DChart>
      <c:catAx>
        <c:axId val="32149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Адміністративно-територіальні утворення</a:t>
                </a:r>
              </a:p>
            </c:rich>
          </c:tx>
          <c:layout>
            <c:manualLayout>
              <c:xMode val="factor"/>
              <c:yMode val="factor"/>
              <c:x val="-0.03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080000"/>
          <a:lstStyle/>
          <a:p>
            <a:pPr>
              <a:defRPr lang="en-US" cap="none" sz="800" b="1" i="1" u="none" baseline="0">
                <a:solidFill>
                  <a:srgbClr val="000000"/>
                </a:solidFill>
              </a:defRPr>
            </a:pPr>
          </a:p>
        </c:txPr>
        <c:crossAx val="59922241"/>
        <c:crosses val="autoZero"/>
        <c:auto val="1"/>
        <c:lblOffset val="100"/>
        <c:tickLblSkip val="1"/>
        <c:noMultiLvlLbl val="0"/>
      </c:catAx>
      <c:valAx>
        <c:axId val="59922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Кількість земельних ділянок, од.</a:t>
                </a:r>
              </a:p>
            </c:rich>
          </c:tx>
          <c:layout>
            <c:manualLayout>
              <c:xMode val="factor"/>
              <c:yMode val="factor"/>
              <c:x val="-0.082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000000"/>
                </a:solidFill>
              </a:defRPr>
            </a:pPr>
          </a:p>
        </c:txPr>
        <c:crossAx val="321495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05675"/>
          <c:w val="0.24475"/>
          <c:h val="0.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1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47625</xdr:rowOff>
    </xdr:from>
    <xdr:to>
      <xdr:col>22</xdr:col>
      <xdr:colOff>371475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9525" y="6791325"/>
        <a:ext cx="135731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6"/>
  <sheetViews>
    <sheetView tabSelected="1" view="pageBreakPreview" zoomScaleNormal="115" zoomScaleSheetLayoutView="100" zoomScalePageLayoutView="0" workbookViewId="0" topLeftCell="A6">
      <selection activeCell="H29" sqref="D29:H29"/>
    </sheetView>
  </sheetViews>
  <sheetFormatPr defaultColWidth="9.00390625" defaultRowHeight="12.75"/>
  <cols>
    <col min="1" max="1" width="3.375" style="0" customWidth="1"/>
    <col min="2" max="3" width="10.25390625" style="0" customWidth="1"/>
    <col min="4" max="4" width="8.625" style="0" customWidth="1"/>
    <col min="5" max="5" width="7.375" style="0" customWidth="1"/>
    <col min="6" max="6" width="9.25390625" style="0" customWidth="1"/>
    <col min="7" max="7" width="6.75390625" style="60" customWidth="1"/>
    <col min="8" max="8" width="8.75390625" style="0" customWidth="1"/>
    <col min="9" max="9" width="7.25390625" style="0" customWidth="1"/>
    <col min="10" max="10" width="8.625" style="0" customWidth="1"/>
    <col min="11" max="11" width="7.25390625" style="0" customWidth="1"/>
    <col min="12" max="12" width="9.00390625" style="0" customWidth="1"/>
    <col min="13" max="13" width="8.25390625" style="0" customWidth="1"/>
    <col min="14" max="14" width="7.625" style="0" customWidth="1"/>
    <col min="15" max="15" width="6.625" style="0" customWidth="1"/>
    <col min="16" max="16" width="8.25390625" style="0" customWidth="1"/>
    <col min="17" max="17" width="7.25390625" style="0" customWidth="1"/>
    <col min="18" max="18" width="7.625" style="0" customWidth="1"/>
    <col min="19" max="19" width="7.00390625" style="0" customWidth="1"/>
    <col min="20" max="20" width="8.875" style="0" customWidth="1"/>
    <col min="21" max="21" width="7.25390625" style="0" customWidth="1"/>
    <col min="22" max="22" width="7.875" style="0" customWidth="1"/>
    <col min="23" max="23" width="7.25390625" style="0" customWidth="1"/>
    <col min="24" max="24" width="9.625" style="0" bestFit="1" customWidth="1"/>
    <col min="25" max="25" width="11.00390625" style="0" bestFit="1" customWidth="1"/>
    <col min="26" max="26" width="11.00390625" style="0" customWidth="1"/>
    <col min="29" max="29" width="10.25390625" style="0" customWidth="1"/>
    <col min="30" max="31" width="9.25390625" style="0" bestFit="1" customWidth="1"/>
    <col min="32" max="32" width="11.00390625" style="0" customWidth="1"/>
    <col min="33" max="33" width="9.25390625" style="0" bestFit="1" customWidth="1"/>
    <col min="34" max="34" width="7.625" style="0" customWidth="1"/>
    <col min="35" max="36" width="9.625" style="0" bestFit="1" customWidth="1"/>
    <col min="37" max="38" width="9.25390625" style="0" bestFit="1" customWidth="1"/>
    <col min="39" max="39" width="11.00390625" style="0" bestFit="1" customWidth="1"/>
    <col min="40" max="43" width="9.25390625" style="0" bestFit="1" customWidth="1"/>
    <col min="44" max="44" width="6.625" style="0" customWidth="1"/>
    <col min="45" max="51" width="9.25390625" style="0" bestFit="1" customWidth="1"/>
    <col min="52" max="52" width="10.875" style="0" customWidth="1"/>
    <col min="53" max="56" width="9.25390625" style="0" bestFit="1" customWidth="1"/>
    <col min="63" max="63" width="9.875" style="0" bestFit="1" customWidth="1"/>
  </cols>
  <sheetData>
    <row r="1" spans="1:82" ht="12.75" customHeight="1">
      <c r="A1" s="85" t="s">
        <v>31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82" ht="20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82" ht="13.5" thickBot="1">
      <c r="A3" s="23"/>
      <c r="B3" s="23"/>
      <c r="C3" s="23"/>
      <c r="D3" s="23"/>
      <c r="E3" s="23"/>
      <c r="F3" s="23"/>
      <c r="G3" s="65"/>
      <c r="H3" s="23"/>
      <c r="I3" s="23"/>
      <c r="J3" s="23"/>
      <c r="K3" s="24"/>
      <c r="L3" s="24"/>
      <c r="M3" s="24"/>
      <c r="N3" s="24"/>
      <c r="O3" s="24"/>
      <c r="P3" s="24"/>
      <c r="Q3" s="24"/>
      <c r="R3" s="24"/>
      <c r="S3" s="24"/>
      <c r="T3" s="24"/>
      <c r="U3" s="23" t="s">
        <v>32</v>
      </c>
      <c r="V3" s="23"/>
      <c r="W3" s="23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2" ht="12.75" customHeight="1">
      <c r="A4" s="87" t="s">
        <v>21</v>
      </c>
      <c r="B4" s="88"/>
      <c r="C4" s="88"/>
      <c r="D4" s="25"/>
      <c r="E4" s="26" t="s">
        <v>17</v>
      </c>
      <c r="F4" s="26"/>
      <c r="G4" s="27"/>
      <c r="H4" s="92" t="s">
        <v>24</v>
      </c>
      <c r="I4" s="93"/>
      <c r="J4" s="93"/>
      <c r="K4" s="93"/>
      <c r="L4" s="93" t="s">
        <v>25</v>
      </c>
      <c r="M4" s="93"/>
      <c r="N4" s="93"/>
      <c r="O4" s="94"/>
      <c r="P4" s="29"/>
      <c r="Q4" s="30" t="s">
        <v>23</v>
      </c>
      <c r="R4" s="30"/>
      <c r="S4" s="28"/>
      <c r="T4" s="92" t="s">
        <v>26</v>
      </c>
      <c r="U4" s="93"/>
      <c r="V4" s="93"/>
      <c r="W4" s="95"/>
      <c r="Z4" s="5"/>
      <c r="AA4" s="81"/>
      <c r="AB4" s="81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82" ht="66.75" customHeight="1">
      <c r="A5" s="89"/>
      <c r="B5" s="90"/>
      <c r="C5" s="91"/>
      <c r="D5" s="43" t="s">
        <v>27</v>
      </c>
      <c r="E5" s="43" t="s">
        <v>22</v>
      </c>
      <c r="F5" s="43" t="s">
        <v>19</v>
      </c>
      <c r="G5" s="43" t="s">
        <v>20</v>
      </c>
      <c r="H5" s="43" t="s">
        <v>27</v>
      </c>
      <c r="I5" s="44" t="s">
        <v>18</v>
      </c>
      <c r="J5" s="44" t="s">
        <v>19</v>
      </c>
      <c r="K5" s="44" t="s">
        <v>20</v>
      </c>
      <c r="L5" s="43" t="s">
        <v>27</v>
      </c>
      <c r="M5" s="44" t="s">
        <v>18</v>
      </c>
      <c r="N5" s="44" t="s">
        <v>19</v>
      </c>
      <c r="O5" s="44" t="s">
        <v>20</v>
      </c>
      <c r="P5" s="43" t="s">
        <v>27</v>
      </c>
      <c r="Q5" s="43" t="s">
        <v>18</v>
      </c>
      <c r="R5" s="43" t="s">
        <v>19</v>
      </c>
      <c r="S5" s="43" t="s">
        <v>20</v>
      </c>
      <c r="T5" s="43" t="s">
        <v>27</v>
      </c>
      <c r="U5" s="44" t="s">
        <v>18</v>
      </c>
      <c r="V5" s="44" t="s">
        <v>19</v>
      </c>
      <c r="W5" s="45" t="s">
        <v>20</v>
      </c>
      <c r="Z5" s="5"/>
      <c r="AA5" s="81"/>
      <c r="AB5" s="81"/>
      <c r="AC5" s="6"/>
      <c r="AD5" s="6"/>
      <c r="AE5" s="7"/>
      <c r="AF5" s="6"/>
      <c r="AG5" s="6"/>
      <c r="AH5" s="8"/>
      <c r="AI5" s="7"/>
      <c r="AJ5" s="8"/>
      <c r="AK5" s="6"/>
      <c r="AL5" s="6"/>
      <c r="AM5" s="7"/>
      <c r="AN5" s="6"/>
      <c r="AO5" s="6"/>
      <c r="AP5" s="6"/>
      <c r="AQ5" s="7"/>
      <c r="AR5" s="6"/>
      <c r="AS5" s="6"/>
      <c r="AT5" s="6"/>
      <c r="AU5" s="7"/>
      <c r="AV5" s="6"/>
      <c r="AW5" s="6"/>
      <c r="AX5" s="8"/>
      <c r="AY5" s="7"/>
      <c r="AZ5" s="8"/>
      <c r="BA5" s="6"/>
      <c r="BB5" s="6"/>
      <c r="BC5" s="7"/>
      <c r="BD5" s="6"/>
      <c r="BE5" s="6"/>
      <c r="BF5" s="6"/>
      <c r="BG5" s="7"/>
      <c r="BH5" s="6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</row>
    <row r="6" spans="1:82" ht="24" customHeight="1">
      <c r="A6" s="41">
        <v>1</v>
      </c>
      <c r="B6" s="82" t="s">
        <v>28</v>
      </c>
      <c r="C6" s="83"/>
      <c r="D6" s="66">
        <f>H6+L6+P6+T6</f>
        <v>3</v>
      </c>
      <c r="E6" s="66">
        <f>I6+M6+Q6+U6</f>
        <v>0.4241</v>
      </c>
      <c r="F6" s="66">
        <f>J6+N6+R6+V6</f>
        <v>697.212</v>
      </c>
      <c r="G6" s="33">
        <f>F6/E6/10</f>
        <v>164.3980193350625</v>
      </c>
      <c r="H6" s="46">
        <v>3</v>
      </c>
      <c r="I6" s="47">
        <v>0.4241</v>
      </c>
      <c r="J6" s="47">
        <v>697.212</v>
      </c>
      <c r="K6" s="33">
        <f>J6/I6/10</f>
        <v>164.3980193350625</v>
      </c>
      <c r="L6" s="34"/>
      <c r="M6" s="35"/>
      <c r="N6" s="35"/>
      <c r="O6" s="33"/>
      <c r="P6" s="70"/>
      <c r="Q6" s="33"/>
      <c r="R6" s="72"/>
      <c r="S6" s="72"/>
      <c r="T6" s="73"/>
      <c r="U6" s="73"/>
      <c r="V6" s="73"/>
      <c r="W6" s="74"/>
      <c r="X6" s="2"/>
      <c r="Y6" s="2"/>
      <c r="Z6" s="9"/>
      <c r="AA6" s="5"/>
      <c r="AB6" s="5"/>
      <c r="AC6" s="5"/>
      <c r="AD6" s="9"/>
      <c r="AE6" s="9"/>
      <c r="AF6" s="10"/>
      <c r="AG6" s="11"/>
      <c r="AH6" s="12"/>
      <c r="AI6" s="12"/>
      <c r="AJ6" s="10"/>
      <c r="AK6" s="5"/>
      <c r="AL6" s="5"/>
      <c r="AM6" s="9"/>
      <c r="AN6" s="9"/>
      <c r="AO6" s="5"/>
      <c r="AP6" s="5"/>
      <c r="AQ6" s="9"/>
      <c r="AR6" s="9"/>
      <c r="AS6" s="5"/>
      <c r="AT6" s="5"/>
      <c r="AU6" s="9"/>
      <c r="AV6" s="10"/>
      <c r="AW6" s="10"/>
      <c r="AX6" s="10"/>
      <c r="AY6" s="10"/>
      <c r="AZ6" s="10"/>
      <c r="BA6" s="5"/>
      <c r="BB6" s="5"/>
      <c r="BC6" s="9"/>
      <c r="BD6" s="10"/>
      <c r="BE6" s="5"/>
      <c r="BF6" s="5"/>
      <c r="BG6" s="9"/>
      <c r="BH6" s="10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17.25" customHeight="1">
      <c r="A7" s="36">
        <v>2</v>
      </c>
      <c r="B7" s="31" t="s">
        <v>0</v>
      </c>
      <c r="C7" s="31"/>
      <c r="D7" s="66">
        <f aca="true" t="shared" si="0" ref="D7:D25">H7+L7+P7+T7</f>
        <v>1</v>
      </c>
      <c r="E7" s="66">
        <f aca="true" t="shared" si="1" ref="E7:E25">I7+M7+Q7+U7</f>
        <v>0.7672</v>
      </c>
      <c r="F7" s="66">
        <f aca="true" t="shared" si="2" ref="F7:F25">J7+N7+R7+V7</f>
        <v>279.798</v>
      </c>
      <c r="G7" s="33">
        <f aca="true" t="shared" si="3" ref="G7:G25">F7/E7/10</f>
        <v>36.47002085505735</v>
      </c>
      <c r="H7" s="31"/>
      <c r="I7" s="32"/>
      <c r="J7" s="32"/>
      <c r="K7" s="33"/>
      <c r="L7" s="34">
        <v>1</v>
      </c>
      <c r="M7" s="32">
        <v>0.7672</v>
      </c>
      <c r="N7" s="35">
        <v>279.798</v>
      </c>
      <c r="O7" s="33">
        <f>N7/M7/10</f>
        <v>36.47002085505735</v>
      </c>
      <c r="P7" s="70"/>
      <c r="Q7" s="33"/>
      <c r="R7" s="72"/>
      <c r="S7" s="72"/>
      <c r="T7" s="73"/>
      <c r="U7" s="73"/>
      <c r="V7" s="73"/>
      <c r="W7" s="74"/>
      <c r="X7" s="2"/>
      <c r="Y7" s="2"/>
      <c r="Z7" s="9"/>
      <c r="AA7" s="5"/>
      <c r="AB7" s="5"/>
      <c r="AC7" s="5"/>
      <c r="AD7" s="9"/>
      <c r="AE7" s="9"/>
      <c r="AF7" s="10"/>
      <c r="AG7" s="11"/>
      <c r="AH7" s="12"/>
      <c r="AI7" s="12"/>
      <c r="AJ7" s="10"/>
      <c r="AK7" s="5"/>
      <c r="AL7" s="5"/>
      <c r="AM7" s="9"/>
      <c r="AN7" s="9"/>
      <c r="AO7" s="5"/>
      <c r="AP7" s="5"/>
      <c r="AQ7" s="9"/>
      <c r="AR7" s="9"/>
      <c r="AS7" s="5"/>
      <c r="AT7" s="5"/>
      <c r="AU7" s="9"/>
      <c r="AV7" s="10"/>
      <c r="AW7" s="10"/>
      <c r="AX7" s="10"/>
      <c r="AY7" s="10"/>
      <c r="AZ7" s="10"/>
      <c r="BA7" s="5"/>
      <c r="BB7" s="5"/>
      <c r="BC7" s="9"/>
      <c r="BD7" s="10"/>
      <c r="BE7" s="5"/>
      <c r="BF7" s="5"/>
      <c r="BG7" s="9"/>
      <c r="BH7" s="10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</row>
    <row r="8" spans="1:82" ht="16.5" customHeight="1">
      <c r="A8" s="40">
        <v>3</v>
      </c>
      <c r="B8" s="31" t="s">
        <v>1</v>
      </c>
      <c r="C8" s="31"/>
      <c r="D8" s="66">
        <f t="shared" si="0"/>
        <v>2</v>
      </c>
      <c r="E8" s="66">
        <f t="shared" si="1"/>
        <v>0.1113</v>
      </c>
      <c r="F8" s="66">
        <f t="shared" si="2"/>
        <v>31.507</v>
      </c>
      <c r="G8" s="33">
        <f t="shared" si="3"/>
        <v>28.308176100628934</v>
      </c>
      <c r="H8" s="31">
        <v>2</v>
      </c>
      <c r="I8" s="32">
        <v>0.1113</v>
      </c>
      <c r="J8" s="32">
        <v>31.507</v>
      </c>
      <c r="K8" s="33">
        <f>J8/I8/10</f>
        <v>28.308176100628934</v>
      </c>
      <c r="L8" s="31"/>
      <c r="M8" s="32"/>
      <c r="N8" s="32"/>
      <c r="O8" s="33"/>
      <c r="P8" s="37"/>
      <c r="Q8" s="32"/>
      <c r="R8" s="72"/>
      <c r="S8" s="72"/>
      <c r="T8" s="73"/>
      <c r="U8" s="73"/>
      <c r="V8" s="73"/>
      <c r="W8" s="74"/>
      <c r="X8" s="2"/>
      <c r="Y8" s="2"/>
      <c r="Z8" s="9"/>
      <c r="AA8" s="5"/>
      <c r="AB8" s="5"/>
      <c r="AC8" s="5"/>
      <c r="AD8" s="9"/>
      <c r="AE8" s="9"/>
      <c r="AF8" s="10"/>
      <c r="AG8" s="11"/>
      <c r="AH8" s="12"/>
      <c r="AI8" s="12"/>
      <c r="AJ8" s="10"/>
      <c r="AK8" s="5"/>
      <c r="AL8" s="5"/>
      <c r="AM8" s="9"/>
      <c r="AN8" s="9"/>
      <c r="AO8" s="5"/>
      <c r="AP8" s="5"/>
      <c r="AQ8" s="9"/>
      <c r="AR8" s="9"/>
      <c r="AS8" s="5"/>
      <c r="AT8" s="5"/>
      <c r="AU8" s="9"/>
      <c r="AV8" s="10"/>
      <c r="AW8" s="10"/>
      <c r="AX8" s="10"/>
      <c r="AY8" s="10"/>
      <c r="AZ8" s="10"/>
      <c r="BA8" s="5"/>
      <c r="BB8" s="5"/>
      <c r="BC8" s="9"/>
      <c r="BD8" s="9"/>
      <c r="BE8" s="5"/>
      <c r="BF8" s="5"/>
      <c r="BG8" s="9"/>
      <c r="BH8" s="9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</row>
    <row r="9" spans="1:82" ht="16.5" customHeight="1">
      <c r="A9" s="40">
        <v>4</v>
      </c>
      <c r="B9" s="31" t="s">
        <v>29</v>
      </c>
      <c r="C9" s="31"/>
      <c r="D9" s="66">
        <f t="shared" si="0"/>
        <v>3</v>
      </c>
      <c r="E9" s="66">
        <f t="shared" si="1"/>
        <v>0.2444</v>
      </c>
      <c r="F9" s="66">
        <f t="shared" si="2"/>
        <v>375.62199999999996</v>
      </c>
      <c r="G9" s="33">
        <f t="shared" si="3"/>
        <v>153.6914893617021</v>
      </c>
      <c r="H9" s="31">
        <v>2</v>
      </c>
      <c r="I9" s="32">
        <v>0.0818</v>
      </c>
      <c r="J9" s="32">
        <v>233.271</v>
      </c>
      <c r="K9" s="33">
        <f>J9/I9/10</f>
        <v>285.1723716381418</v>
      </c>
      <c r="L9" s="34">
        <v>1</v>
      </c>
      <c r="M9" s="35">
        <v>0.1626</v>
      </c>
      <c r="N9" s="35">
        <v>142.351</v>
      </c>
      <c r="O9" s="33">
        <f>N9/M9/10</f>
        <v>87.54674046740467</v>
      </c>
      <c r="P9" s="37"/>
      <c r="Q9" s="32"/>
      <c r="R9" s="73"/>
      <c r="S9" s="72"/>
      <c r="T9" s="73"/>
      <c r="U9" s="73"/>
      <c r="V9" s="73"/>
      <c r="W9" s="74"/>
      <c r="X9" s="2"/>
      <c r="Y9" s="2"/>
      <c r="Z9" s="9"/>
      <c r="AA9" s="5"/>
      <c r="AB9" s="5"/>
      <c r="AC9" s="5"/>
      <c r="AD9" s="9"/>
      <c r="AE9" s="9"/>
      <c r="AF9" s="10"/>
      <c r="AG9" s="11"/>
      <c r="AH9" s="12"/>
      <c r="AI9" s="12"/>
      <c r="AJ9" s="10"/>
      <c r="AK9" s="5"/>
      <c r="AL9" s="5"/>
      <c r="AM9" s="9"/>
      <c r="AN9" s="9"/>
      <c r="AO9" s="5"/>
      <c r="AP9" s="5"/>
      <c r="AQ9" s="9"/>
      <c r="AR9" s="9"/>
      <c r="AS9" s="5"/>
      <c r="AT9" s="5"/>
      <c r="AU9" s="9"/>
      <c r="AV9" s="10"/>
      <c r="AW9" s="10"/>
      <c r="AX9" s="10"/>
      <c r="AY9" s="10"/>
      <c r="AZ9" s="10"/>
      <c r="BA9" s="5"/>
      <c r="BB9" s="5"/>
      <c r="BC9" s="9"/>
      <c r="BD9" s="9"/>
      <c r="BE9" s="5"/>
      <c r="BF9" s="5"/>
      <c r="BG9" s="9"/>
      <c r="BH9" s="9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</row>
    <row r="10" spans="1:82" ht="18" customHeight="1">
      <c r="A10" s="40">
        <v>5</v>
      </c>
      <c r="B10" s="31" t="s">
        <v>2</v>
      </c>
      <c r="C10" s="31"/>
      <c r="D10" s="66">
        <f t="shared" si="0"/>
        <v>3</v>
      </c>
      <c r="E10" s="66">
        <f t="shared" si="1"/>
        <v>8.8903</v>
      </c>
      <c r="F10" s="66">
        <f t="shared" si="2"/>
        <v>3190.5969999999998</v>
      </c>
      <c r="G10" s="33">
        <f t="shared" si="3"/>
        <v>35.888518947617065</v>
      </c>
      <c r="H10" s="31">
        <v>1</v>
      </c>
      <c r="I10" s="32">
        <v>4.9713</v>
      </c>
      <c r="J10" s="32">
        <v>2426.854</v>
      </c>
      <c r="K10" s="33">
        <f>J10/I10/10</f>
        <v>48.81729125178524</v>
      </c>
      <c r="L10" s="34">
        <v>2</v>
      </c>
      <c r="M10" s="35">
        <v>3.919</v>
      </c>
      <c r="N10" s="35">
        <v>763.743</v>
      </c>
      <c r="O10" s="33">
        <f>N10/M10/10</f>
        <v>19.488211278387347</v>
      </c>
      <c r="P10" s="37"/>
      <c r="Q10" s="32"/>
      <c r="R10" s="73"/>
      <c r="S10" s="72"/>
      <c r="T10" s="73"/>
      <c r="U10" s="73"/>
      <c r="V10" s="73"/>
      <c r="W10" s="74"/>
      <c r="X10" s="2"/>
      <c r="Y10" s="2"/>
      <c r="Z10" s="9"/>
      <c r="AA10" s="5"/>
      <c r="AB10" s="5"/>
      <c r="AC10" s="5"/>
      <c r="AD10" s="9"/>
      <c r="AE10" s="9"/>
      <c r="AF10" s="10"/>
      <c r="AG10" s="11"/>
      <c r="AH10" s="12"/>
      <c r="AI10" s="12"/>
      <c r="AJ10" s="10"/>
      <c r="AK10" s="5"/>
      <c r="AL10" s="5"/>
      <c r="AM10" s="9"/>
      <c r="AN10" s="9"/>
      <c r="AO10" s="5"/>
      <c r="AP10" s="5"/>
      <c r="AQ10" s="9"/>
      <c r="AR10" s="9"/>
      <c r="AS10" s="5"/>
      <c r="AT10" s="5"/>
      <c r="AU10" s="9"/>
      <c r="AV10" s="10"/>
      <c r="AW10" s="13"/>
      <c r="AX10" s="13"/>
      <c r="AY10" s="13"/>
      <c r="AZ10" s="10"/>
      <c r="BA10" s="5"/>
      <c r="BB10" s="5"/>
      <c r="BC10" s="9"/>
      <c r="BD10" s="9"/>
      <c r="BE10" s="5"/>
      <c r="BF10" s="5"/>
      <c r="BG10" s="9"/>
      <c r="BH10" s="9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</row>
    <row r="11" spans="1:82" ht="16.5" customHeight="1">
      <c r="A11" s="40">
        <v>6</v>
      </c>
      <c r="B11" s="31" t="s">
        <v>3</v>
      </c>
      <c r="C11" s="31"/>
      <c r="D11" s="66">
        <f t="shared" si="0"/>
        <v>2</v>
      </c>
      <c r="E11" s="66">
        <f t="shared" si="1"/>
        <v>0.7137</v>
      </c>
      <c r="F11" s="66">
        <f t="shared" si="2"/>
        <v>489.669</v>
      </c>
      <c r="G11" s="33">
        <f t="shared" si="3"/>
        <v>68.6099201345103</v>
      </c>
      <c r="H11" s="31"/>
      <c r="I11" s="32"/>
      <c r="J11" s="32"/>
      <c r="K11" s="33"/>
      <c r="L11" s="34">
        <v>2</v>
      </c>
      <c r="M11" s="35">
        <v>0.7137</v>
      </c>
      <c r="N11" s="35">
        <v>489.669</v>
      </c>
      <c r="O11" s="33">
        <f>N11/M11/10</f>
        <v>68.6099201345103</v>
      </c>
      <c r="P11" s="37"/>
      <c r="Q11" s="32"/>
      <c r="R11" s="73"/>
      <c r="S11" s="72"/>
      <c r="T11" s="73"/>
      <c r="U11" s="73"/>
      <c r="V11" s="73"/>
      <c r="W11" s="74"/>
      <c r="X11" s="2"/>
      <c r="Y11" s="2"/>
      <c r="Z11" s="9"/>
      <c r="AA11" s="5"/>
      <c r="AB11" s="5"/>
      <c r="AC11" s="5"/>
      <c r="AD11" s="9"/>
      <c r="AE11" s="9"/>
      <c r="AF11" s="10"/>
      <c r="AG11" s="11"/>
      <c r="AH11" s="12"/>
      <c r="AI11" s="12"/>
      <c r="AJ11" s="10"/>
      <c r="AK11" s="5"/>
      <c r="AL11" s="5"/>
      <c r="AM11" s="9"/>
      <c r="AN11" s="9"/>
      <c r="AO11" s="5"/>
      <c r="AP11" s="5"/>
      <c r="AQ11" s="9"/>
      <c r="AR11" s="9"/>
      <c r="AS11" s="5"/>
      <c r="AT11" s="9"/>
      <c r="AU11" s="9"/>
      <c r="AV11" s="10"/>
      <c r="AW11" s="14"/>
      <c r="AX11" s="15"/>
      <c r="AY11" s="15"/>
      <c r="AZ11" s="10"/>
      <c r="BA11" s="5"/>
      <c r="BB11" s="5"/>
      <c r="BC11" s="9"/>
      <c r="BD11" s="9"/>
      <c r="BE11" s="5"/>
      <c r="BF11" s="5"/>
      <c r="BG11" s="9"/>
      <c r="BH11" s="9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</row>
    <row r="12" spans="1:82" ht="18" customHeight="1">
      <c r="A12" s="40">
        <v>7</v>
      </c>
      <c r="B12" s="67" t="s">
        <v>4</v>
      </c>
      <c r="C12" s="67"/>
      <c r="D12" s="66">
        <f t="shared" si="0"/>
        <v>0</v>
      </c>
      <c r="E12" s="66">
        <f t="shared" si="1"/>
        <v>0</v>
      </c>
      <c r="F12" s="66">
        <f t="shared" si="2"/>
        <v>0</v>
      </c>
      <c r="G12" s="33" t="e">
        <f t="shared" si="3"/>
        <v>#DIV/0!</v>
      </c>
      <c r="H12" s="31"/>
      <c r="I12" s="32"/>
      <c r="J12" s="32"/>
      <c r="K12" s="33"/>
      <c r="L12" s="34"/>
      <c r="M12" s="35"/>
      <c r="N12" s="35"/>
      <c r="O12" s="33"/>
      <c r="P12" s="70"/>
      <c r="Q12" s="33"/>
      <c r="R12" s="73"/>
      <c r="S12" s="72"/>
      <c r="T12" s="73"/>
      <c r="U12" s="73"/>
      <c r="V12" s="73"/>
      <c r="W12" s="74"/>
      <c r="X12" s="2"/>
      <c r="Y12" s="2"/>
      <c r="Z12" s="9"/>
      <c r="AA12" s="5"/>
      <c r="AB12" s="5"/>
      <c r="AC12" s="5"/>
      <c r="AD12" s="16"/>
      <c r="AE12" s="17"/>
      <c r="AF12" s="10"/>
      <c r="AG12" s="11"/>
      <c r="AH12" s="12"/>
      <c r="AI12" s="12"/>
      <c r="AJ12" s="10"/>
      <c r="AK12" s="5"/>
      <c r="AL12" s="5"/>
      <c r="AM12" s="9"/>
      <c r="AN12" s="9"/>
      <c r="AO12" s="5"/>
      <c r="AP12" s="5"/>
      <c r="AQ12" s="9"/>
      <c r="AR12" s="9"/>
      <c r="AS12" s="5"/>
      <c r="AT12" s="9"/>
      <c r="AU12" s="9"/>
      <c r="AV12" s="10"/>
      <c r="AW12" s="10"/>
      <c r="AX12" s="10"/>
      <c r="AY12" s="10"/>
      <c r="AZ12" s="10"/>
      <c r="BA12" s="5"/>
      <c r="BB12" s="5"/>
      <c r="BC12" s="9"/>
      <c r="BD12" s="9"/>
      <c r="BE12" s="5"/>
      <c r="BF12" s="5"/>
      <c r="BG12" s="9"/>
      <c r="BH12" s="9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spans="1:82" s="4" customFormat="1" ht="18" customHeight="1">
      <c r="A13" s="40">
        <v>8</v>
      </c>
      <c r="B13" s="79" t="s">
        <v>5</v>
      </c>
      <c r="C13" s="80"/>
      <c r="D13" s="66">
        <f t="shared" si="0"/>
        <v>14</v>
      </c>
      <c r="E13" s="66">
        <f t="shared" si="1"/>
        <v>1.4493</v>
      </c>
      <c r="F13" s="66">
        <f t="shared" si="2"/>
        <v>3293.8851000000004</v>
      </c>
      <c r="G13" s="33">
        <f t="shared" si="3"/>
        <v>227.27420823845995</v>
      </c>
      <c r="H13" s="31">
        <v>3</v>
      </c>
      <c r="I13" s="32">
        <v>0.3463</v>
      </c>
      <c r="J13" s="32">
        <v>288.519</v>
      </c>
      <c r="K13" s="33">
        <f>J13/I13/10</f>
        <v>83.31475599191452</v>
      </c>
      <c r="L13" s="34"/>
      <c r="M13" s="42"/>
      <c r="N13" s="35"/>
      <c r="O13" s="33"/>
      <c r="P13" s="37">
        <v>11</v>
      </c>
      <c r="Q13" s="71">
        <v>1.103</v>
      </c>
      <c r="R13" s="76">
        <v>3005.3661</v>
      </c>
      <c r="S13" s="33">
        <f>R13/Q13/10</f>
        <v>272.47199456029017</v>
      </c>
      <c r="T13" s="77"/>
      <c r="U13" s="73"/>
      <c r="V13" s="73"/>
      <c r="W13" s="74"/>
      <c r="X13" s="3"/>
      <c r="Y13" s="3"/>
      <c r="Z13" s="15"/>
      <c r="AA13" s="96"/>
      <c r="AB13" s="96"/>
      <c r="AC13" s="18"/>
      <c r="AD13" s="15"/>
      <c r="AE13" s="15"/>
      <c r="AF13" s="10"/>
      <c r="AG13" s="11"/>
      <c r="AH13" s="12"/>
      <c r="AI13" s="12"/>
      <c r="AJ13" s="10"/>
      <c r="AK13" s="18"/>
      <c r="AL13" s="18"/>
      <c r="AM13" s="15"/>
      <c r="AN13" s="15"/>
      <c r="AO13" s="18"/>
      <c r="AP13" s="18"/>
      <c r="AQ13" s="15"/>
      <c r="AR13" s="15"/>
      <c r="AS13" s="18"/>
      <c r="AT13" s="18"/>
      <c r="AU13" s="15"/>
      <c r="AV13" s="10"/>
      <c r="AW13" s="14"/>
      <c r="AX13" s="15"/>
      <c r="AY13" s="15"/>
      <c r="AZ13" s="10"/>
      <c r="BA13" s="18"/>
      <c r="BB13" s="18"/>
      <c r="BC13" s="15"/>
      <c r="BD13" s="15"/>
      <c r="BE13" s="18"/>
      <c r="BF13" s="18"/>
      <c r="BG13" s="15"/>
      <c r="BH13" s="15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</row>
    <row r="14" spans="1:82" s="4" customFormat="1" ht="18" customHeight="1">
      <c r="A14" s="40">
        <v>9</v>
      </c>
      <c r="B14" s="68" t="s">
        <v>6</v>
      </c>
      <c r="C14" s="68"/>
      <c r="D14" s="66">
        <f t="shared" si="0"/>
        <v>0</v>
      </c>
      <c r="E14" s="66">
        <f t="shared" si="1"/>
        <v>0</v>
      </c>
      <c r="F14" s="66">
        <f t="shared" si="2"/>
        <v>0</v>
      </c>
      <c r="G14" s="33" t="e">
        <f t="shared" si="3"/>
        <v>#DIV/0!</v>
      </c>
      <c r="H14" s="31"/>
      <c r="I14" s="32"/>
      <c r="J14" s="32"/>
      <c r="K14" s="33"/>
      <c r="L14" s="34"/>
      <c r="M14" s="35"/>
      <c r="N14" s="35"/>
      <c r="O14" s="33"/>
      <c r="P14" s="70"/>
      <c r="Q14" s="33"/>
      <c r="R14" s="73"/>
      <c r="S14" s="72"/>
      <c r="T14" s="73"/>
      <c r="U14" s="73"/>
      <c r="V14" s="73"/>
      <c r="W14" s="74"/>
      <c r="X14" s="3"/>
      <c r="Y14" s="3"/>
      <c r="Z14" s="15"/>
      <c r="AA14" s="18"/>
      <c r="AB14" s="18"/>
      <c r="AC14" s="18"/>
      <c r="AD14" s="15"/>
      <c r="AE14" s="15"/>
      <c r="AF14" s="10"/>
      <c r="AG14" s="11"/>
      <c r="AH14" s="12"/>
      <c r="AI14" s="12"/>
      <c r="AJ14" s="10"/>
      <c r="AK14" s="18"/>
      <c r="AL14" s="18"/>
      <c r="AM14" s="15"/>
      <c r="AN14" s="15"/>
      <c r="AO14" s="18"/>
      <c r="AP14" s="18"/>
      <c r="AQ14" s="15"/>
      <c r="AR14" s="15"/>
      <c r="AS14" s="18"/>
      <c r="AT14" s="18"/>
      <c r="AU14" s="15"/>
      <c r="AV14" s="10"/>
      <c r="AW14" s="10"/>
      <c r="AX14" s="10"/>
      <c r="AY14" s="10"/>
      <c r="AZ14" s="10"/>
      <c r="BA14" s="18"/>
      <c r="BB14" s="18"/>
      <c r="BC14" s="15"/>
      <c r="BD14" s="15"/>
      <c r="BE14" s="18"/>
      <c r="BF14" s="18"/>
      <c r="BG14" s="15"/>
      <c r="BH14" s="15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</row>
    <row r="15" spans="1:82" ht="18" customHeight="1">
      <c r="A15" s="40">
        <v>10</v>
      </c>
      <c r="B15" s="31" t="s">
        <v>7</v>
      </c>
      <c r="C15" s="31"/>
      <c r="D15" s="66">
        <f t="shared" si="0"/>
        <v>0</v>
      </c>
      <c r="E15" s="66">
        <f t="shared" si="1"/>
        <v>0</v>
      </c>
      <c r="F15" s="66">
        <f t="shared" si="2"/>
        <v>0</v>
      </c>
      <c r="G15" s="33" t="e">
        <f t="shared" si="3"/>
        <v>#DIV/0!</v>
      </c>
      <c r="H15" s="31"/>
      <c r="I15" s="32"/>
      <c r="J15" s="32"/>
      <c r="K15" s="33"/>
      <c r="L15" s="34"/>
      <c r="M15" s="35"/>
      <c r="N15" s="35"/>
      <c r="O15" s="33"/>
      <c r="P15" s="37"/>
      <c r="Q15" s="31"/>
      <c r="R15" s="73"/>
      <c r="S15" s="72"/>
      <c r="T15" s="73"/>
      <c r="U15" s="73"/>
      <c r="V15" s="73"/>
      <c r="W15" s="78"/>
      <c r="X15" s="2"/>
      <c r="Y15" s="49"/>
      <c r="Z15" s="9"/>
      <c r="AA15" s="5"/>
      <c r="AB15" s="5"/>
      <c r="AC15" s="5"/>
      <c r="AD15" s="9"/>
      <c r="AE15" s="9"/>
      <c r="AF15" s="10"/>
      <c r="AG15" s="11"/>
      <c r="AH15" s="12"/>
      <c r="AI15" s="12"/>
      <c r="AJ15" s="10"/>
      <c r="AK15" s="5"/>
      <c r="AL15" s="5"/>
      <c r="AM15" s="9"/>
      <c r="AN15" s="9"/>
      <c r="AO15" s="5"/>
      <c r="AP15" s="5"/>
      <c r="AQ15" s="9"/>
      <c r="AR15" s="9"/>
      <c r="AS15" s="5"/>
      <c r="AT15" s="5"/>
      <c r="AU15" s="9"/>
      <c r="AV15" s="10"/>
      <c r="AW15" s="10"/>
      <c r="AX15" s="10"/>
      <c r="AY15" s="10"/>
      <c r="AZ15" s="10"/>
      <c r="BA15" s="5"/>
      <c r="BB15" s="5"/>
      <c r="BC15" s="9"/>
      <c r="BD15" s="9"/>
      <c r="BE15" s="5"/>
      <c r="BF15" s="5"/>
      <c r="BG15" s="9"/>
      <c r="BH15" s="9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</row>
    <row r="16" spans="1:82" ht="17.25" customHeight="1">
      <c r="A16" s="40">
        <v>11</v>
      </c>
      <c r="B16" s="31" t="s">
        <v>8</v>
      </c>
      <c r="C16" s="31"/>
      <c r="D16" s="66">
        <f t="shared" si="0"/>
        <v>3</v>
      </c>
      <c r="E16" s="66">
        <f t="shared" si="1"/>
        <v>0.6342000000000001</v>
      </c>
      <c r="F16" s="66">
        <f t="shared" si="2"/>
        <v>238.412</v>
      </c>
      <c r="G16" s="33">
        <f t="shared" si="3"/>
        <v>37.59255755282245</v>
      </c>
      <c r="H16" s="31">
        <v>2</v>
      </c>
      <c r="I16" s="32">
        <v>0.1245</v>
      </c>
      <c r="J16" s="32">
        <v>84.435</v>
      </c>
      <c r="K16" s="33">
        <f>J16/I16/10</f>
        <v>67.81927710843374</v>
      </c>
      <c r="L16" s="34">
        <v>1</v>
      </c>
      <c r="M16" s="35">
        <v>0.5097</v>
      </c>
      <c r="N16" s="69">
        <v>153.977</v>
      </c>
      <c r="O16" s="33">
        <f>N16/M16/10</f>
        <v>30.209338826760835</v>
      </c>
      <c r="P16" s="70"/>
      <c r="Q16" s="33"/>
      <c r="R16" s="73"/>
      <c r="S16" s="72"/>
      <c r="T16" s="73"/>
      <c r="U16" s="73"/>
      <c r="V16" s="75"/>
      <c r="W16" s="74"/>
      <c r="X16" s="2"/>
      <c r="Y16" s="49"/>
      <c r="Z16" s="9"/>
      <c r="AA16" s="5"/>
      <c r="AB16" s="5"/>
      <c r="AC16" s="5"/>
      <c r="AD16" s="9"/>
      <c r="AE16" s="9"/>
      <c r="AF16" s="10"/>
      <c r="AG16" s="11"/>
      <c r="AH16" s="12"/>
      <c r="AI16" s="12"/>
      <c r="AJ16" s="10"/>
      <c r="AK16" s="5"/>
      <c r="AL16" s="5"/>
      <c r="AM16" s="9"/>
      <c r="AN16" s="9"/>
      <c r="AO16" s="5"/>
      <c r="AP16" s="5"/>
      <c r="AQ16" s="9"/>
      <c r="AR16" s="9"/>
      <c r="AS16" s="5"/>
      <c r="AT16" s="5"/>
      <c r="AU16" s="9"/>
      <c r="AV16" s="10"/>
      <c r="AW16" s="10"/>
      <c r="AX16" s="10"/>
      <c r="AY16" s="10"/>
      <c r="AZ16" s="10"/>
      <c r="BA16" s="5"/>
      <c r="BB16" s="5"/>
      <c r="BC16" s="9"/>
      <c r="BD16" s="9"/>
      <c r="BE16" s="5"/>
      <c r="BF16" s="5"/>
      <c r="BG16" s="9"/>
      <c r="BH16" s="9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</row>
    <row r="17" spans="1:82" ht="18" customHeight="1">
      <c r="A17" s="40">
        <v>12</v>
      </c>
      <c r="B17" s="31" t="s">
        <v>9</v>
      </c>
      <c r="C17" s="31"/>
      <c r="D17" s="66">
        <f t="shared" si="0"/>
        <v>5</v>
      </c>
      <c r="E17" s="66">
        <f t="shared" si="1"/>
        <v>0.2366</v>
      </c>
      <c r="F17" s="66">
        <f t="shared" si="2"/>
        <v>91.502</v>
      </c>
      <c r="G17" s="33">
        <f t="shared" si="3"/>
        <v>38.67371090448013</v>
      </c>
      <c r="H17" s="31">
        <v>5</v>
      </c>
      <c r="I17" s="32">
        <v>0.2366</v>
      </c>
      <c r="J17" s="32">
        <v>91.502</v>
      </c>
      <c r="K17" s="33">
        <f>J17/I17/10</f>
        <v>38.67371090448013</v>
      </c>
      <c r="L17" s="34"/>
      <c r="M17" s="35"/>
      <c r="N17" s="35"/>
      <c r="O17" s="33"/>
      <c r="P17" s="37"/>
      <c r="Q17" s="38"/>
      <c r="R17" s="73"/>
      <c r="S17" s="72"/>
      <c r="T17" s="73"/>
      <c r="U17" s="73"/>
      <c r="V17" s="73"/>
      <c r="W17" s="74"/>
      <c r="X17" s="2"/>
      <c r="Y17" s="50"/>
      <c r="Z17" s="9"/>
      <c r="AA17" s="5"/>
      <c r="AB17" s="5"/>
      <c r="AC17" s="5"/>
      <c r="AD17" s="9"/>
      <c r="AE17" s="9"/>
      <c r="AF17" s="10"/>
      <c r="AG17" s="11"/>
      <c r="AH17" s="12"/>
      <c r="AI17" s="12"/>
      <c r="AJ17" s="10"/>
      <c r="AK17" s="5"/>
      <c r="AL17" s="5"/>
      <c r="AM17" s="9"/>
      <c r="AN17" s="9"/>
      <c r="AO17" s="5"/>
      <c r="AP17" s="5"/>
      <c r="AQ17" s="9"/>
      <c r="AR17" s="9"/>
      <c r="AS17" s="5"/>
      <c r="AT17" s="5"/>
      <c r="AU17" s="9"/>
      <c r="AV17" s="10"/>
      <c r="AW17" s="10"/>
      <c r="AX17" s="10"/>
      <c r="AY17" s="10"/>
      <c r="AZ17" s="10"/>
      <c r="BA17" s="5"/>
      <c r="BB17" s="5"/>
      <c r="BC17" s="9"/>
      <c r="BD17" s="9"/>
      <c r="BE17" s="5"/>
      <c r="BF17" s="5"/>
      <c r="BG17" s="9"/>
      <c r="BH17" s="9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</row>
    <row r="18" spans="1:82" ht="18" customHeight="1">
      <c r="A18" s="40">
        <v>13</v>
      </c>
      <c r="B18" s="31" t="s">
        <v>10</v>
      </c>
      <c r="C18" s="31"/>
      <c r="D18" s="66">
        <f t="shared" si="0"/>
        <v>1</v>
      </c>
      <c r="E18" s="66">
        <f t="shared" si="1"/>
        <v>0.1341</v>
      </c>
      <c r="F18" s="66">
        <f t="shared" si="2"/>
        <v>155.443</v>
      </c>
      <c r="G18" s="33">
        <f t="shared" si="3"/>
        <v>115.91573452647279</v>
      </c>
      <c r="H18" s="31">
        <v>1</v>
      </c>
      <c r="I18" s="32">
        <v>0.1341</v>
      </c>
      <c r="J18" s="32">
        <v>155.443</v>
      </c>
      <c r="K18" s="33">
        <f>J18/I18/10</f>
        <v>115.91573452647279</v>
      </c>
      <c r="L18" s="34"/>
      <c r="M18" s="35"/>
      <c r="N18" s="35"/>
      <c r="O18" s="33"/>
      <c r="P18" s="70"/>
      <c r="Q18" s="33"/>
      <c r="R18" s="73"/>
      <c r="S18" s="72"/>
      <c r="T18" s="73"/>
      <c r="U18" s="73"/>
      <c r="V18" s="73"/>
      <c r="W18" s="74"/>
      <c r="X18" s="2"/>
      <c r="Y18" s="51"/>
      <c r="Z18" s="52"/>
      <c r="AA18" s="5"/>
      <c r="AB18" s="5"/>
      <c r="AC18" s="5"/>
      <c r="AD18" s="9"/>
      <c r="AE18" s="9"/>
      <c r="AF18" s="10"/>
      <c r="AG18" s="11"/>
      <c r="AH18" s="12"/>
      <c r="AI18" s="12"/>
      <c r="AJ18" s="10"/>
      <c r="AK18" s="5"/>
      <c r="AL18" s="5"/>
      <c r="AM18" s="9"/>
      <c r="AN18" s="9"/>
      <c r="AO18" s="5"/>
      <c r="AP18" s="5"/>
      <c r="AQ18" s="9"/>
      <c r="AR18" s="9"/>
      <c r="AS18" s="5"/>
      <c r="AT18" s="5"/>
      <c r="AU18" s="9"/>
      <c r="AV18" s="10"/>
      <c r="AW18" s="10"/>
      <c r="AX18" s="10"/>
      <c r="AY18" s="10"/>
      <c r="AZ18" s="10"/>
      <c r="BA18" s="5"/>
      <c r="BB18" s="5"/>
      <c r="BC18" s="9"/>
      <c r="BD18" s="9"/>
      <c r="BE18" s="5"/>
      <c r="BF18" s="5"/>
      <c r="BG18" s="9"/>
      <c r="BH18" s="9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</row>
    <row r="19" spans="1:82" ht="16.5" customHeight="1">
      <c r="A19" s="40">
        <v>14</v>
      </c>
      <c r="B19" s="31" t="s">
        <v>11</v>
      </c>
      <c r="C19" s="31"/>
      <c r="D19" s="66">
        <f t="shared" si="0"/>
        <v>1</v>
      </c>
      <c r="E19" s="66">
        <f t="shared" si="1"/>
        <v>0.0045</v>
      </c>
      <c r="F19" s="66">
        <f t="shared" si="2"/>
        <v>2.869</v>
      </c>
      <c r="G19" s="33">
        <f t="shared" si="3"/>
        <v>63.75555555555557</v>
      </c>
      <c r="H19" s="31">
        <v>1</v>
      </c>
      <c r="I19" s="32">
        <v>0.0045</v>
      </c>
      <c r="J19" s="32">
        <v>2.869</v>
      </c>
      <c r="K19" s="33">
        <f>J19/I19/10</f>
        <v>63.75555555555557</v>
      </c>
      <c r="L19" s="34"/>
      <c r="M19" s="35"/>
      <c r="N19" s="35"/>
      <c r="O19" s="33"/>
      <c r="P19" s="37"/>
      <c r="Q19" s="31"/>
      <c r="R19" s="73"/>
      <c r="S19" s="72"/>
      <c r="T19" s="77"/>
      <c r="U19" s="73"/>
      <c r="V19" s="73"/>
      <c r="W19" s="74"/>
      <c r="X19" s="2"/>
      <c r="Y19" s="49"/>
      <c r="Z19" s="9"/>
      <c r="AA19" s="5"/>
      <c r="AB19" s="5"/>
      <c r="AC19" s="5"/>
      <c r="AD19" s="9"/>
      <c r="AE19" s="9"/>
      <c r="AF19" s="10"/>
      <c r="AG19" s="11"/>
      <c r="AH19" s="12"/>
      <c r="AI19" s="12"/>
      <c r="AJ19" s="10"/>
      <c r="AK19" s="5"/>
      <c r="AL19" s="5"/>
      <c r="AM19" s="9"/>
      <c r="AN19" s="9"/>
      <c r="AO19" s="5"/>
      <c r="AP19" s="5"/>
      <c r="AQ19" s="9"/>
      <c r="AR19" s="10"/>
      <c r="AS19" s="5"/>
      <c r="AT19" s="5"/>
      <c r="AU19" s="9"/>
      <c r="AV19" s="10"/>
      <c r="AW19" s="5"/>
      <c r="AX19" s="5"/>
      <c r="AY19" s="9"/>
      <c r="AZ19" s="10"/>
      <c r="BA19" s="5"/>
      <c r="BB19" s="5"/>
      <c r="BC19" s="9"/>
      <c r="BD19" s="9"/>
      <c r="BE19" s="5"/>
      <c r="BF19" s="5"/>
      <c r="BG19" s="9"/>
      <c r="BH19" s="9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</row>
    <row r="20" spans="1:82" ht="16.5" customHeight="1">
      <c r="A20" s="40">
        <v>15</v>
      </c>
      <c r="B20" s="79" t="s">
        <v>12</v>
      </c>
      <c r="C20" s="80"/>
      <c r="D20" s="66">
        <f t="shared" si="0"/>
        <v>1</v>
      </c>
      <c r="E20" s="66">
        <f t="shared" si="1"/>
        <v>0.1495</v>
      </c>
      <c r="F20" s="66">
        <f t="shared" si="2"/>
        <v>160.852</v>
      </c>
      <c r="G20" s="33">
        <f t="shared" si="3"/>
        <v>107.5933110367893</v>
      </c>
      <c r="H20" s="31">
        <v>1</v>
      </c>
      <c r="I20" s="32">
        <v>0.1495</v>
      </c>
      <c r="J20" s="32">
        <v>160.852</v>
      </c>
      <c r="K20" s="33">
        <f>J20/I20/10</f>
        <v>107.5933110367893</v>
      </c>
      <c r="L20" s="34"/>
      <c r="M20" s="35"/>
      <c r="N20" s="35"/>
      <c r="O20" s="33"/>
      <c r="P20" s="37"/>
      <c r="Q20" s="32"/>
      <c r="R20" s="73"/>
      <c r="S20" s="72"/>
      <c r="T20" s="73"/>
      <c r="U20" s="73"/>
      <c r="V20" s="73"/>
      <c r="W20" s="74"/>
      <c r="X20" s="2"/>
      <c r="Y20" s="49"/>
      <c r="Z20" s="9"/>
      <c r="AA20" s="5"/>
      <c r="AB20" s="5"/>
      <c r="AC20" s="5"/>
      <c r="AD20" s="9"/>
      <c r="AE20" s="9"/>
      <c r="AF20" s="10"/>
      <c r="AG20" s="11"/>
      <c r="AH20" s="12"/>
      <c r="AI20" s="12"/>
      <c r="AJ20" s="10"/>
      <c r="AK20" s="5"/>
      <c r="AL20" s="5"/>
      <c r="AM20" s="9"/>
      <c r="AN20" s="9"/>
      <c r="AO20" s="5"/>
      <c r="AP20" s="5"/>
      <c r="AQ20" s="9"/>
      <c r="AR20" s="9"/>
      <c r="AS20" s="5"/>
      <c r="AT20" s="5"/>
      <c r="AU20" s="9"/>
      <c r="AV20" s="10"/>
      <c r="AW20" s="14"/>
      <c r="AX20" s="15"/>
      <c r="AY20" s="15"/>
      <c r="AZ20" s="10"/>
      <c r="BA20" s="18"/>
      <c r="BB20" s="18"/>
      <c r="BC20" s="15"/>
      <c r="BD20" s="10"/>
      <c r="BE20" s="18"/>
      <c r="BF20" s="18"/>
      <c r="BG20" s="15"/>
      <c r="BH20" s="10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</row>
    <row r="21" spans="1:82" ht="17.25" customHeight="1">
      <c r="A21" s="40">
        <v>16</v>
      </c>
      <c r="B21" s="79" t="s">
        <v>13</v>
      </c>
      <c r="C21" s="80"/>
      <c r="D21" s="66">
        <f t="shared" si="0"/>
        <v>0</v>
      </c>
      <c r="E21" s="66">
        <f t="shared" si="1"/>
        <v>0</v>
      </c>
      <c r="F21" s="66">
        <f t="shared" si="2"/>
        <v>0</v>
      </c>
      <c r="G21" s="33" t="e">
        <f t="shared" si="3"/>
        <v>#DIV/0!</v>
      </c>
      <c r="H21" s="31"/>
      <c r="I21" s="32"/>
      <c r="J21" s="32"/>
      <c r="K21" s="33"/>
      <c r="L21" s="34"/>
      <c r="M21" s="35"/>
      <c r="N21" s="35"/>
      <c r="O21" s="33"/>
      <c r="P21" s="37"/>
      <c r="Q21" s="32"/>
      <c r="R21" s="73"/>
      <c r="S21" s="72"/>
      <c r="T21" s="73"/>
      <c r="U21" s="73"/>
      <c r="V21" s="73"/>
      <c r="W21" s="74"/>
      <c r="X21" s="2"/>
      <c r="Y21" s="49"/>
      <c r="Z21" s="9"/>
      <c r="AA21" s="86"/>
      <c r="AB21" s="86"/>
      <c r="AC21" s="5"/>
      <c r="AD21" s="9"/>
      <c r="AE21" s="9"/>
      <c r="AF21" s="10"/>
      <c r="AG21" s="11"/>
      <c r="AH21" s="12"/>
      <c r="AI21" s="12"/>
      <c r="AJ21" s="10"/>
      <c r="AK21" s="5"/>
      <c r="AL21" s="5"/>
      <c r="AM21" s="9"/>
      <c r="AN21" s="9"/>
      <c r="AO21" s="5"/>
      <c r="AP21" s="5"/>
      <c r="AQ21" s="9"/>
      <c r="AR21" s="9"/>
      <c r="AS21" s="5"/>
      <c r="AT21" s="9"/>
      <c r="AU21" s="9"/>
      <c r="AV21" s="10"/>
      <c r="AW21" s="10"/>
      <c r="AX21" s="10"/>
      <c r="AY21" s="10"/>
      <c r="AZ21" s="10"/>
      <c r="BA21" s="5"/>
      <c r="BB21" s="5"/>
      <c r="BC21" s="9"/>
      <c r="BD21" s="9"/>
      <c r="BE21" s="5"/>
      <c r="BF21" s="5"/>
      <c r="BG21" s="9"/>
      <c r="BH21" s="9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</row>
    <row r="22" spans="1:82" ht="18" customHeight="1">
      <c r="A22" s="40">
        <v>17</v>
      </c>
      <c r="B22" s="39" t="s">
        <v>30</v>
      </c>
      <c r="C22" s="39"/>
      <c r="D22" s="66">
        <f t="shared" si="0"/>
        <v>5</v>
      </c>
      <c r="E22" s="66">
        <f t="shared" si="1"/>
        <v>2.0152</v>
      </c>
      <c r="F22" s="66">
        <f t="shared" si="2"/>
        <v>2885.602</v>
      </c>
      <c r="G22" s="33">
        <f t="shared" si="3"/>
        <v>143.19184200079397</v>
      </c>
      <c r="H22" s="31">
        <v>2</v>
      </c>
      <c r="I22" s="32">
        <v>1.0903</v>
      </c>
      <c r="J22" s="32">
        <v>1782.608</v>
      </c>
      <c r="K22" s="33">
        <f>J22/I22/10</f>
        <v>163.49701916903604</v>
      </c>
      <c r="L22" s="34">
        <v>1</v>
      </c>
      <c r="M22" s="35">
        <v>0.1589</v>
      </c>
      <c r="N22" s="35">
        <v>123.672</v>
      </c>
      <c r="O22" s="33">
        <f>N22/M22/10</f>
        <v>77.83008181246066</v>
      </c>
      <c r="P22" s="37"/>
      <c r="Q22" s="32"/>
      <c r="R22" s="73"/>
      <c r="S22" s="72"/>
      <c r="T22" s="73">
        <v>2</v>
      </c>
      <c r="U22" s="73">
        <v>0.766</v>
      </c>
      <c r="V22" s="73">
        <v>979.322</v>
      </c>
      <c r="W22" s="33">
        <f>V22/U22/10</f>
        <v>127.84882506527416</v>
      </c>
      <c r="X22" s="2"/>
      <c r="Y22" s="53"/>
      <c r="Z22" s="9"/>
      <c r="AA22" s="5"/>
      <c r="AB22" s="5"/>
      <c r="AC22" s="5"/>
      <c r="AD22" s="9"/>
      <c r="AE22" s="9"/>
      <c r="AF22" s="10"/>
      <c r="AG22" s="11"/>
      <c r="AH22" s="12"/>
      <c r="AI22" s="12"/>
      <c r="AJ22" s="10"/>
      <c r="AK22" s="5"/>
      <c r="AL22" s="5"/>
      <c r="AM22" s="9"/>
      <c r="AN22" s="10"/>
      <c r="AO22" s="5"/>
      <c r="AP22" s="5"/>
      <c r="AQ22" s="9"/>
      <c r="AR22" s="10"/>
      <c r="AS22" s="5"/>
      <c r="AT22" s="5"/>
      <c r="AU22" s="9"/>
      <c r="AV22" s="10"/>
      <c r="AW22" s="14"/>
      <c r="AX22" s="15"/>
      <c r="AY22" s="15"/>
      <c r="AZ22" s="10"/>
      <c r="BA22" s="5"/>
      <c r="BB22" s="5"/>
      <c r="BC22" s="9"/>
      <c r="BD22" s="9"/>
      <c r="BE22" s="5"/>
      <c r="BF22" s="5"/>
      <c r="BG22" s="9"/>
      <c r="BH22" s="9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</row>
    <row r="23" spans="1:82" s="4" customFormat="1" ht="15.75" customHeight="1">
      <c r="A23" s="40">
        <v>18</v>
      </c>
      <c r="B23" s="79" t="s">
        <v>14</v>
      </c>
      <c r="C23" s="80"/>
      <c r="D23" s="66">
        <f t="shared" si="0"/>
        <v>2</v>
      </c>
      <c r="E23" s="66">
        <f t="shared" si="1"/>
        <v>0.868</v>
      </c>
      <c r="F23" s="66">
        <f t="shared" si="2"/>
        <v>723.598</v>
      </c>
      <c r="G23" s="33">
        <f t="shared" si="3"/>
        <v>83.36382488479262</v>
      </c>
      <c r="H23" s="31"/>
      <c r="I23" s="32"/>
      <c r="J23" s="32"/>
      <c r="K23" s="33"/>
      <c r="L23" s="34">
        <v>1</v>
      </c>
      <c r="M23" s="35">
        <v>0.8608</v>
      </c>
      <c r="N23" s="35">
        <v>715.669</v>
      </c>
      <c r="O23" s="33">
        <f>N23/M23/10</f>
        <v>83.13998605947955</v>
      </c>
      <c r="P23" s="37">
        <v>1</v>
      </c>
      <c r="Q23" s="32">
        <v>0.0072</v>
      </c>
      <c r="R23" s="73">
        <v>7.929</v>
      </c>
      <c r="S23" s="33">
        <f>R23/Q23/10</f>
        <v>110.125</v>
      </c>
      <c r="T23" s="73"/>
      <c r="U23" s="73"/>
      <c r="V23" s="73"/>
      <c r="W23" s="74"/>
      <c r="X23" s="3"/>
      <c r="Y23" s="3"/>
      <c r="Z23" s="15"/>
      <c r="AA23" s="96"/>
      <c r="AB23" s="96"/>
      <c r="AC23" s="18"/>
      <c r="AD23" s="15"/>
      <c r="AE23" s="15"/>
      <c r="AF23" s="10"/>
      <c r="AG23" s="11"/>
      <c r="AH23" s="12"/>
      <c r="AI23" s="12"/>
      <c r="AJ23" s="10"/>
      <c r="AK23" s="18"/>
      <c r="AL23" s="18"/>
      <c r="AM23" s="15"/>
      <c r="AN23" s="15"/>
      <c r="AO23" s="18"/>
      <c r="AP23" s="18"/>
      <c r="AQ23" s="15"/>
      <c r="AR23" s="15"/>
      <c r="AS23" s="18"/>
      <c r="AT23" s="15"/>
      <c r="AU23" s="15"/>
      <c r="AV23" s="10"/>
      <c r="AW23" s="18"/>
      <c r="AX23" s="15"/>
      <c r="AY23" s="15"/>
      <c r="AZ23" s="10"/>
      <c r="BA23" s="18"/>
      <c r="BB23" s="18"/>
      <c r="BC23" s="15"/>
      <c r="BD23" s="15"/>
      <c r="BE23" s="18"/>
      <c r="BF23" s="18"/>
      <c r="BG23" s="15"/>
      <c r="BH23" s="15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</row>
    <row r="24" spans="1:82" ht="18" customHeight="1">
      <c r="A24" s="40">
        <v>19</v>
      </c>
      <c r="B24" s="79" t="s">
        <v>15</v>
      </c>
      <c r="C24" s="80"/>
      <c r="D24" s="66">
        <f t="shared" si="0"/>
        <v>1</v>
      </c>
      <c r="E24" s="66">
        <f t="shared" si="1"/>
        <v>0.0326</v>
      </c>
      <c r="F24" s="66">
        <f t="shared" si="2"/>
        <v>166.534</v>
      </c>
      <c r="G24" s="33">
        <f t="shared" si="3"/>
        <v>510.84049079754607</v>
      </c>
      <c r="H24" s="31">
        <v>1</v>
      </c>
      <c r="I24" s="32">
        <v>0.0326</v>
      </c>
      <c r="J24" s="32">
        <v>166.534</v>
      </c>
      <c r="K24" s="33">
        <f>J24/I24/10</f>
        <v>510.84049079754607</v>
      </c>
      <c r="L24" s="34"/>
      <c r="M24" s="35"/>
      <c r="N24" s="35"/>
      <c r="O24" s="33"/>
      <c r="P24" s="37"/>
      <c r="Q24" s="32"/>
      <c r="R24" s="73"/>
      <c r="S24" s="72"/>
      <c r="T24" s="73"/>
      <c r="U24" s="73"/>
      <c r="V24" s="73"/>
      <c r="W24" s="74"/>
      <c r="X24" s="2"/>
      <c r="Y24" s="2"/>
      <c r="Z24" s="9"/>
      <c r="AA24" s="86"/>
      <c r="AB24" s="86"/>
      <c r="AC24" s="5"/>
      <c r="AD24" s="15"/>
      <c r="AE24" s="15"/>
      <c r="AF24" s="10"/>
      <c r="AG24" s="11"/>
      <c r="AH24" s="12"/>
      <c r="AI24" s="12"/>
      <c r="AJ24" s="10"/>
      <c r="AK24" s="14"/>
      <c r="AL24" s="15"/>
      <c r="AM24" s="15"/>
      <c r="AN24" s="10"/>
      <c r="AO24" s="19"/>
      <c r="AP24" s="5"/>
      <c r="AQ24" s="9"/>
      <c r="AR24" s="9"/>
      <c r="AS24" s="5"/>
      <c r="AT24" s="9"/>
      <c r="AU24" s="9"/>
      <c r="AV24" s="10"/>
      <c r="AW24" s="14"/>
      <c r="AX24" s="15"/>
      <c r="AY24" s="15"/>
      <c r="AZ24" s="10"/>
      <c r="BA24" s="19"/>
      <c r="BB24" s="5"/>
      <c r="BC24" s="9"/>
      <c r="BD24" s="9"/>
      <c r="BE24" s="18"/>
      <c r="BF24" s="18"/>
      <c r="BG24" s="15"/>
      <c r="BH24" s="10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</row>
    <row r="25" spans="1:82" ht="18" customHeight="1">
      <c r="A25" s="36">
        <v>20</v>
      </c>
      <c r="B25" s="39" t="s">
        <v>16</v>
      </c>
      <c r="C25" s="39"/>
      <c r="D25" s="66">
        <f t="shared" si="0"/>
        <v>7</v>
      </c>
      <c r="E25" s="66">
        <f t="shared" si="1"/>
        <v>1.3971</v>
      </c>
      <c r="F25" s="66">
        <f t="shared" si="2"/>
        <v>2011.124</v>
      </c>
      <c r="G25" s="33">
        <f t="shared" si="3"/>
        <v>143.9498962135853</v>
      </c>
      <c r="H25" s="31">
        <v>3</v>
      </c>
      <c r="I25" s="32">
        <v>0.5771</v>
      </c>
      <c r="J25" s="32">
        <v>1402.292</v>
      </c>
      <c r="K25" s="33">
        <f>J25/I25/10</f>
        <v>242.9894299081615</v>
      </c>
      <c r="L25" s="34">
        <v>3</v>
      </c>
      <c r="M25" s="35">
        <v>0.7838</v>
      </c>
      <c r="N25" s="48">
        <v>591.094</v>
      </c>
      <c r="O25" s="33">
        <f>N25/M25/10</f>
        <v>75.41388109211533</v>
      </c>
      <c r="P25" s="37">
        <v>1</v>
      </c>
      <c r="Q25" s="32">
        <v>0.0362</v>
      </c>
      <c r="R25" s="73">
        <v>17.738</v>
      </c>
      <c r="S25" s="33">
        <f>R25/Q25/10</f>
        <v>48.99999999999999</v>
      </c>
      <c r="T25" s="73"/>
      <c r="U25" s="73"/>
      <c r="V25" s="73"/>
      <c r="W25" s="74"/>
      <c r="X25" s="2"/>
      <c r="Y25" s="2"/>
      <c r="Z25" s="9"/>
      <c r="AA25" s="5"/>
      <c r="AB25" s="5"/>
      <c r="AC25" s="5"/>
      <c r="AD25" s="9"/>
      <c r="AE25" s="9"/>
      <c r="AF25" s="10"/>
      <c r="AG25" s="11"/>
      <c r="AH25" s="11"/>
      <c r="AI25" s="12"/>
      <c r="AJ25" s="10"/>
      <c r="AK25" s="5"/>
      <c r="AL25" s="5"/>
      <c r="AM25" s="9"/>
      <c r="AN25" s="9"/>
      <c r="AO25" s="5"/>
      <c r="AP25" s="5"/>
      <c r="AQ25" s="9"/>
      <c r="AR25" s="9"/>
      <c r="AS25" s="5"/>
      <c r="AT25" s="5"/>
      <c r="AU25" s="9"/>
      <c r="AV25" s="10"/>
      <c r="AW25" s="5"/>
      <c r="AX25" s="9"/>
      <c r="AY25" s="9"/>
      <c r="AZ25" s="10"/>
      <c r="BA25" s="5"/>
      <c r="BB25" s="5"/>
      <c r="BC25" s="9"/>
      <c r="BD25" s="9"/>
      <c r="BE25" s="5"/>
      <c r="BF25" s="5"/>
      <c r="BG25" s="9"/>
      <c r="BH25" s="9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s="60" customFormat="1" ht="21" customHeight="1" thickBot="1">
      <c r="A26" s="61"/>
      <c r="B26" s="62" t="s">
        <v>17</v>
      </c>
      <c r="C26" s="63"/>
      <c r="D26" s="64">
        <f>SUM(D6:D25)</f>
        <v>54</v>
      </c>
      <c r="E26" s="54">
        <f aca="true" t="shared" si="4" ref="E26:J26">SUM(E6:E25)</f>
        <v>18.0721</v>
      </c>
      <c r="F26" s="54">
        <f t="shared" si="4"/>
        <v>14794.226100000002</v>
      </c>
      <c r="G26" s="55">
        <f>F26/E26/10</f>
        <v>81.8622412447917</v>
      </c>
      <c r="H26" s="56">
        <f>SUM(H6:H25)</f>
        <v>27</v>
      </c>
      <c r="I26" s="55">
        <f t="shared" si="4"/>
        <v>8.284</v>
      </c>
      <c r="J26" s="55">
        <f t="shared" si="4"/>
        <v>7523.897999999999</v>
      </c>
      <c r="K26" s="57">
        <f>J26/I26/10</f>
        <v>90.82445678416222</v>
      </c>
      <c r="L26" s="56">
        <f>SUM(L6:L25)</f>
        <v>12</v>
      </c>
      <c r="M26" s="55">
        <f>SUM(M6:M25)</f>
        <v>7.875700000000001</v>
      </c>
      <c r="N26" s="55">
        <f>SUM(N6:N25)</f>
        <v>3259.9730000000004</v>
      </c>
      <c r="O26" s="57">
        <f>N26/M26/10</f>
        <v>41.39280317939993</v>
      </c>
      <c r="P26" s="56">
        <f>SUM(P6:P25)</f>
        <v>13</v>
      </c>
      <c r="Q26" s="55">
        <f>SUM(Q6:Q25)</f>
        <v>1.1464</v>
      </c>
      <c r="R26" s="55">
        <f>SUM(R6:R25)</f>
        <v>3031.0331</v>
      </c>
      <c r="S26" s="33">
        <f>R26/Q26/10</f>
        <v>264.3957693649686</v>
      </c>
      <c r="T26" s="56">
        <f>SUM(T6:T25)</f>
        <v>2</v>
      </c>
      <c r="U26" s="55">
        <f>SUM(U6:U25)</f>
        <v>0.766</v>
      </c>
      <c r="V26" s="55">
        <f>SUM(V6:V25)</f>
        <v>979.322</v>
      </c>
      <c r="W26" s="57">
        <f>V26/U26/10</f>
        <v>127.84882506527416</v>
      </c>
      <c r="X26" s="58"/>
      <c r="Y26" s="59"/>
      <c r="Z26" s="10"/>
      <c r="AA26" s="86"/>
      <c r="AB26" s="86"/>
      <c r="AC26" s="6"/>
      <c r="AD26" s="6"/>
      <c r="AE26" s="10"/>
      <c r="AF26" s="10"/>
      <c r="AG26" s="6"/>
      <c r="AH26" s="6"/>
      <c r="AI26" s="10"/>
      <c r="AJ26" s="10"/>
      <c r="AK26" s="6"/>
      <c r="AL26" s="6"/>
      <c r="AM26" s="10"/>
      <c r="AN26" s="10"/>
      <c r="AO26" s="6"/>
      <c r="AP26" s="6"/>
      <c r="AQ26" s="10"/>
      <c r="AR26" s="10"/>
      <c r="AS26" s="6"/>
      <c r="AT26" s="6"/>
      <c r="AU26" s="10"/>
      <c r="AV26" s="10"/>
      <c r="AW26" s="6"/>
      <c r="AX26" s="6"/>
      <c r="AY26" s="10"/>
      <c r="AZ26" s="10"/>
      <c r="BA26" s="6"/>
      <c r="BB26" s="6"/>
      <c r="BC26" s="10"/>
      <c r="BD26" s="10"/>
      <c r="BE26" s="6"/>
      <c r="BF26" s="6"/>
      <c r="BG26" s="10"/>
      <c r="BH26" s="10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</row>
    <row r="27" spans="14:82" ht="15">
      <c r="N27" s="2"/>
      <c r="V27" s="2"/>
      <c r="Z27" s="20"/>
      <c r="AA27" s="86"/>
      <c r="AB27" s="86"/>
      <c r="AC27" s="21"/>
      <c r="AD27" s="21"/>
      <c r="AE27" s="22"/>
      <c r="AF27" s="22"/>
      <c r="AG27" s="21"/>
      <c r="AH27" s="21"/>
      <c r="AI27" s="22"/>
      <c r="AJ27" s="22"/>
      <c r="AK27" s="21"/>
      <c r="AL27" s="21"/>
      <c r="AM27" s="22"/>
      <c r="AN27" s="22"/>
      <c r="AO27" s="21"/>
      <c r="AP27" s="21"/>
      <c r="AQ27" s="22"/>
      <c r="AR27" s="22"/>
      <c r="AS27" s="21"/>
      <c r="AT27" s="21"/>
      <c r="AU27" s="22"/>
      <c r="AV27" s="22"/>
      <c r="AW27" s="21"/>
      <c r="AX27" s="21"/>
      <c r="AY27" s="22"/>
      <c r="AZ27" s="22"/>
      <c r="BA27" s="21"/>
      <c r="BB27" s="21"/>
      <c r="BC27" s="22"/>
      <c r="BD27" s="22"/>
      <c r="BE27" s="21"/>
      <c r="BF27" s="21"/>
      <c r="BG27" s="22"/>
      <c r="BH27" s="22"/>
      <c r="BI27" s="5"/>
      <c r="BJ27" s="5"/>
      <c r="BK27" s="9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26:82" ht="1.5" customHeight="1">
      <c r="Z28" s="5"/>
      <c r="AA28" s="5"/>
      <c r="AB28" s="5"/>
      <c r="AC28" s="5"/>
      <c r="AD28" s="5"/>
      <c r="AE28" s="5"/>
      <c r="AF28" s="5"/>
      <c r="AG28" s="5"/>
      <c r="AH28" s="5"/>
      <c r="AI28" s="9"/>
      <c r="AJ28" s="5"/>
      <c r="AK28" s="5"/>
      <c r="AL28" s="5"/>
      <c r="AM28" s="5"/>
      <c r="AN28" s="5"/>
      <c r="AO28" s="5"/>
      <c r="AP28" s="5"/>
      <c r="AQ28" s="9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6:82" ht="13.5" thickBot="1">
      <c r="F29" s="2"/>
      <c r="G29" s="55"/>
      <c r="Z29" s="9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26:82" ht="12.75"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26:82" ht="12.75"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26:82" ht="12.75"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  <row r="33" spans="57:69" ht="12.75"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57:69" ht="12.75"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57:69" ht="12.75"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57:69" ht="12.75"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</sheetData>
  <sheetProtection/>
  <mergeCells count="25">
    <mergeCell ref="AK4:AN4"/>
    <mergeCell ref="B24:C24"/>
    <mergeCell ref="BE4:BH4"/>
    <mergeCell ref="AA13:AB13"/>
    <mergeCell ref="AA21:AB21"/>
    <mergeCell ref="AA23:AB23"/>
    <mergeCell ref="AO4:AR4"/>
    <mergeCell ref="AS4:AV4"/>
    <mergeCell ref="AW4:AZ4"/>
    <mergeCell ref="BA4:BD4"/>
    <mergeCell ref="AC4:AF4"/>
    <mergeCell ref="AG4:AJ4"/>
    <mergeCell ref="A1:W2"/>
    <mergeCell ref="AA26:AB27"/>
    <mergeCell ref="B13:C13"/>
    <mergeCell ref="AA24:AB24"/>
    <mergeCell ref="A4:C5"/>
    <mergeCell ref="H4:K4"/>
    <mergeCell ref="L4:O4"/>
    <mergeCell ref="T4:W4"/>
    <mergeCell ref="B23:C23"/>
    <mergeCell ref="AA4:AB5"/>
    <mergeCell ref="B6:C6"/>
    <mergeCell ref="B20:C20"/>
    <mergeCell ref="B21:C2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1" r:id="rId2"/>
  <rowBreaks count="1" manualBreakCount="1">
    <brk id="27" max="255" man="1"/>
  </rowBreaks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Customer</cp:lastModifiedBy>
  <cp:lastPrinted>2016-11-08T07:43:33Z</cp:lastPrinted>
  <dcterms:created xsi:type="dcterms:W3CDTF">2009-07-08T14:20:08Z</dcterms:created>
  <dcterms:modified xsi:type="dcterms:W3CDTF">2018-07-24T08:18:53Z</dcterms:modified>
  <cp:category/>
  <cp:version/>
  <cp:contentType/>
  <cp:contentStatus/>
</cp:coreProperties>
</file>